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880" yWindow="1180" windowWidth="42540" windowHeight="24580" tabRatio="500"/>
  </bookViews>
  <sheets>
    <sheet name="Arkusz1" sheetId="1" r:id="rId1"/>
    <sheet name="Arkusz2" sheetId="2" r:id="rId2"/>
  </sheets>
  <calcPr calcId="140000" concurrentCalc="0"/>
  <pivotCaches>
    <pivotCache cacheId="0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" i="1" l="1"/>
  <c r="U4" i="1"/>
  <c r="U5" i="1"/>
  <c r="U6" i="1"/>
  <c r="U7" i="1"/>
  <c r="U8" i="1"/>
  <c r="U9" i="1"/>
  <c r="U10" i="1"/>
  <c r="U11" i="1"/>
  <c r="V11" i="1"/>
  <c r="V10" i="1"/>
  <c r="V9" i="1"/>
  <c r="V8" i="1"/>
  <c r="V7" i="1"/>
  <c r="V6" i="1"/>
  <c r="V5" i="1"/>
  <c r="V4" i="1"/>
  <c r="J4" i="1"/>
  <c r="R4" i="1"/>
  <c r="R5" i="1"/>
  <c r="R6" i="1"/>
  <c r="R7" i="1"/>
  <c r="R8" i="1"/>
  <c r="R9" i="1"/>
  <c r="R10" i="1"/>
  <c r="R11" i="1"/>
  <c r="S11" i="1"/>
  <c r="S10" i="1"/>
  <c r="S9" i="1"/>
  <c r="S8" i="1"/>
  <c r="S7" i="1"/>
  <c r="S6" i="1"/>
  <c r="S5" i="1"/>
  <c r="S4" i="1"/>
  <c r="P11" i="1"/>
  <c r="P10" i="1"/>
  <c r="P9" i="1"/>
  <c r="P8" i="1"/>
  <c r="P7" i="1"/>
  <c r="P6" i="1"/>
  <c r="P5" i="1"/>
  <c r="P4" i="1"/>
  <c r="M4" i="1"/>
  <c r="J5" i="1"/>
  <c r="M5" i="1"/>
  <c r="T5" i="1"/>
  <c r="J6" i="1"/>
  <c r="M6" i="1"/>
  <c r="T6" i="1"/>
  <c r="J7" i="1"/>
  <c r="M7" i="1"/>
  <c r="T7" i="1"/>
  <c r="J8" i="1"/>
  <c r="M8" i="1"/>
  <c r="T8" i="1"/>
  <c r="J9" i="1"/>
  <c r="M9" i="1"/>
  <c r="T9" i="1"/>
  <c r="J10" i="1"/>
  <c r="M10" i="1"/>
  <c r="T10" i="1"/>
  <c r="J11" i="1"/>
  <c r="M11" i="1"/>
  <c r="T11" i="1"/>
  <c r="I4" i="1"/>
  <c r="L4" i="1"/>
  <c r="I5" i="1"/>
  <c r="L5" i="1"/>
  <c r="Q5" i="1"/>
  <c r="N4" i="1"/>
  <c r="K5" i="1"/>
  <c r="N5" i="1"/>
  <c r="W5" i="1"/>
  <c r="Z5" i="1"/>
  <c r="I6" i="1"/>
  <c r="L6" i="1"/>
  <c r="Q6" i="1"/>
  <c r="K6" i="1"/>
  <c r="N6" i="1"/>
  <c r="W6" i="1"/>
  <c r="Z6" i="1"/>
  <c r="I7" i="1"/>
  <c r="L7" i="1"/>
  <c r="Q7" i="1"/>
  <c r="K7" i="1"/>
  <c r="N7" i="1"/>
  <c r="W7" i="1"/>
  <c r="Z7" i="1"/>
  <c r="I8" i="1"/>
  <c r="L8" i="1"/>
  <c r="Q8" i="1"/>
  <c r="K8" i="1"/>
  <c r="N8" i="1"/>
  <c r="W8" i="1"/>
  <c r="Z8" i="1"/>
  <c r="I9" i="1"/>
  <c r="L9" i="1"/>
  <c r="Q9" i="1"/>
  <c r="K9" i="1"/>
  <c r="N9" i="1"/>
  <c r="W9" i="1"/>
  <c r="Z9" i="1"/>
  <c r="I10" i="1"/>
  <c r="L10" i="1"/>
  <c r="Q10" i="1"/>
  <c r="K10" i="1"/>
  <c r="N10" i="1"/>
  <c r="W10" i="1"/>
  <c r="Z10" i="1"/>
  <c r="I11" i="1"/>
  <c r="L11" i="1"/>
  <c r="Q11" i="1"/>
  <c r="K11" i="1"/>
  <c r="N11" i="1"/>
  <c r="W11" i="1"/>
  <c r="Z11" i="1"/>
  <c r="Z4" i="1"/>
  <c r="O4" i="1"/>
  <c r="O5" i="1"/>
  <c r="X5" i="1"/>
  <c r="O6" i="1"/>
  <c r="X6" i="1"/>
  <c r="O7" i="1"/>
  <c r="X7" i="1"/>
  <c r="O8" i="1"/>
  <c r="X8" i="1"/>
  <c r="O9" i="1"/>
  <c r="X9" i="1"/>
  <c r="O10" i="1"/>
  <c r="X10" i="1"/>
  <c r="O11" i="1"/>
  <c r="X11" i="1"/>
  <c r="X4" i="1"/>
  <c r="AA11" i="1"/>
  <c r="H5" i="1"/>
  <c r="H6" i="1"/>
  <c r="H7" i="1"/>
  <c r="H8" i="1"/>
  <c r="H9" i="1"/>
  <c r="H10" i="1"/>
  <c r="H11" i="1"/>
  <c r="H4" i="1"/>
  <c r="Y11" i="1"/>
  <c r="AA5" i="1"/>
  <c r="AA6" i="1"/>
  <c r="AA7" i="1"/>
  <c r="AA8" i="1"/>
  <c r="AA9" i="1"/>
  <c r="AA10" i="1"/>
  <c r="AA4" i="1"/>
  <c r="Y5" i="1"/>
  <c r="Y6" i="1"/>
  <c r="Y7" i="1"/>
  <c r="Y8" i="1"/>
  <c r="Y9" i="1"/>
  <c r="Y10" i="1"/>
  <c r="Y4" i="1"/>
</calcChain>
</file>

<file path=xl/sharedStrings.xml><?xml version="1.0" encoding="utf-8"?>
<sst xmlns="http://schemas.openxmlformats.org/spreadsheetml/2006/main" count="36" uniqueCount="32">
  <si>
    <t>Top</t>
  </si>
  <si>
    <t>Bottom</t>
  </si>
  <si>
    <t>B(A)</t>
  </si>
  <si>
    <t>B(B)</t>
  </si>
  <si>
    <t>V(A)</t>
  </si>
  <si>
    <t>V(B)</t>
  </si>
  <si>
    <t>V(C)</t>
  </si>
  <si>
    <t>B(C)</t>
  </si>
  <si>
    <t>Sum(A)</t>
  </si>
  <si>
    <t>Sum(B)</t>
  </si>
  <si>
    <t>Sum(C)</t>
  </si>
  <si>
    <t>Sprint</t>
  </si>
  <si>
    <t>V</t>
  </si>
  <si>
    <t>C(A)</t>
  </si>
  <si>
    <t>C(B)</t>
  </si>
  <si>
    <t>C(C)</t>
  </si>
  <si>
    <t>Bottom(A)</t>
  </si>
  <si>
    <t>Bottom(B)</t>
  </si>
  <si>
    <t>Bottom(C)</t>
  </si>
  <si>
    <t>Top(A)</t>
  </si>
  <si>
    <t>Top(B)</t>
  </si>
  <si>
    <t>Top(C)</t>
  </si>
  <si>
    <t>Projekt</t>
  </si>
  <si>
    <t>Suma z Suma</t>
  </si>
  <si>
    <t>Wartości</t>
  </si>
  <si>
    <t>Suma z Prędkość</t>
  </si>
  <si>
    <t>Etykiety wierszy</t>
  </si>
  <si>
    <t>Suma końcowa</t>
  </si>
  <si>
    <t>(Wszystkie)</t>
  </si>
  <si>
    <t>backlog</t>
  </si>
  <si>
    <t>change</t>
  </si>
  <si>
    <t>velocity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</si>
</sst>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right"/>
    </xf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right"/>
    </xf>
    <xf numFmtId="0" fontId="0" fillId="2" borderId="1" xfId="0" applyFill="1" applyBorder="1"/>
  </cellXfs>
  <cellStyles count="47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Hiperłącze" xfId="41" builtinId="8" hidden="1"/>
    <cellStyle name="Hiperłącze" xfId="43" builtinId="8" hidden="1"/>
    <cellStyle name="Hiperłącze" xfId="45" builtinId="8" hidden="1"/>
    <cellStyle name="Standardowy" xfId="0" builtinId="0"/>
    <cellStyle name="Użyte hiperłącze" xfId="2" builtinId="9" hidden="1"/>
    <cellStyle name="Użyte hiperłącze" xfId="4" builtinId="9" hidden="1"/>
    <cellStyle name="Użyte hiperłącze" xfId="6" builtinId="9" hidden="1"/>
    <cellStyle name="Użyte hiperłącze" xfId="8" builtinId="9" hidden="1"/>
    <cellStyle name="Użyte hiperłącze" xfId="10" builtinId="9" hidden="1"/>
    <cellStyle name="Użyte hiperłącze" xfId="12" builtinId="9" hidden="1"/>
    <cellStyle name="Użyte hiperłącze" xfId="14" builtinId="9" hidden="1"/>
    <cellStyle name="Użyte hiperłącze" xfId="16" builtinId="9" hidden="1"/>
    <cellStyle name="Użyte hiperłącze" xfId="18" builtinId="9" hidden="1"/>
    <cellStyle name="Użyte hiperłącze" xfId="20" builtinId="9" hidden="1"/>
    <cellStyle name="Użyte hiperłącze" xfId="22" builtinId="9" hidden="1"/>
    <cellStyle name="Użyte hiperłącze" xfId="24" builtinId="9" hidden="1"/>
    <cellStyle name="Użyte hiperłącze" xfId="26" builtinId="9" hidden="1"/>
    <cellStyle name="Użyte hiperłącze" xfId="28" builtinId="9" hidden="1"/>
    <cellStyle name="Użyte hiperłącze" xfId="30" builtinId="9" hidden="1"/>
    <cellStyle name="Użyte hiperłącze" xfId="32" builtinId="9" hidden="1"/>
    <cellStyle name="Użyte hiperłącze" xfId="34" builtinId="9" hidden="1"/>
    <cellStyle name="Użyte hiperłącze" xfId="36" builtinId="9" hidden="1"/>
    <cellStyle name="Użyte hiperłącze" xfId="38" builtinId="9" hidden="1"/>
    <cellStyle name="Użyte hiperłącze" xfId="40" builtinId="9" hidden="1"/>
    <cellStyle name="Użyte hiperłącze" xfId="42" builtinId="9" hidden="1"/>
    <cellStyle name="Użyte hiperłącze" xfId="44" builtinId="9" hidden="1"/>
    <cellStyle name="Użyte hiperłącze" xfId="46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Enhanced/Release Burndown Chart</a:t>
            </a:r>
          </a:p>
          <a:p>
            <a:pPr>
              <a:defRPr/>
            </a:pPr>
            <a:r>
              <a:rPr lang="pl-PL"/>
              <a:t>All</a:t>
            </a:r>
          </a:p>
        </c:rich>
      </c:tx>
      <c:layout/>
      <c:overlay val="0"/>
    </c:title>
    <c:autoTitleDeleted val="0"/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Arkusz1!$X$4:$X$11</c:f>
              <c:numCache>
                <c:formatCode>General</c:formatCode>
                <c:ptCount val="8"/>
                <c:pt idx="0">
                  <c:v>230.0</c:v>
                </c:pt>
                <c:pt idx="1">
                  <c:v>203.0</c:v>
                </c:pt>
                <c:pt idx="2">
                  <c:v>173.0</c:v>
                </c:pt>
                <c:pt idx="3">
                  <c:v>143.0</c:v>
                </c:pt>
                <c:pt idx="4">
                  <c:v>114.0</c:v>
                </c:pt>
                <c:pt idx="5">
                  <c:v>87.0</c:v>
                </c:pt>
                <c:pt idx="6">
                  <c:v>62.0</c:v>
                </c:pt>
                <c:pt idx="7">
                  <c:v>52.0</c:v>
                </c:pt>
              </c:numCache>
            </c:numRef>
          </c: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Arkusz1!$Y$4:$Y$11</c:f>
              <c:numCache>
                <c:formatCode>General</c:formatCode>
                <c:ptCount val="8"/>
                <c:pt idx="0">
                  <c:v>230.0</c:v>
                </c:pt>
                <c:pt idx="1">
                  <c:v>203.0</c:v>
                </c:pt>
                <c:pt idx="2">
                  <c:v>173.0</c:v>
                </c:pt>
                <c:pt idx="3">
                  <c:v>143.0</c:v>
                </c:pt>
                <c:pt idx="4">
                  <c:v>114.0</c:v>
                </c:pt>
                <c:pt idx="5">
                  <c:v>87.0</c:v>
                </c:pt>
                <c:pt idx="6">
                  <c:v>62.0</c:v>
                </c:pt>
                <c:pt idx="7">
                  <c:v>52.0</c:v>
                </c:pt>
              </c:numCache>
            </c:numRef>
          </c:val>
          <c:smooth val="0"/>
        </c:ser>
        <c:ser>
          <c:idx val="2"/>
          <c:order val="2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Arkusz1!$Z$4:$Z$11</c:f>
              <c:numCache>
                <c:formatCode>General</c:formatCode>
                <c:ptCount val="8"/>
                <c:pt idx="0">
                  <c:v>0.0</c:v>
                </c:pt>
                <c:pt idx="1">
                  <c:v>-28.0</c:v>
                </c:pt>
                <c:pt idx="2">
                  <c:v>-71.0</c:v>
                </c:pt>
                <c:pt idx="3">
                  <c:v>-100.0</c:v>
                </c:pt>
                <c:pt idx="4">
                  <c:v>-45.0</c:v>
                </c:pt>
                <c:pt idx="5">
                  <c:v>-59.0</c:v>
                </c:pt>
                <c:pt idx="6">
                  <c:v>-53.0</c:v>
                </c:pt>
                <c:pt idx="7">
                  <c:v>2.0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c:spPr>
          </c:downBars>
        </c:upDownBars>
        <c:axId val="595716920"/>
        <c:axId val="595713784"/>
      </c:stockChart>
      <c:catAx>
        <c:axId val="595716920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effectLst/>
        </c:spPr>
        <c:crossAx val="595713784"/>
        <c:crosses val="autoZero"/>
        <c:auto val="0"/>
        <c:lblAlgn val="ctr"/>
        <c:lblOffset val="100"/>
        <c:noMultiLvlLbl val="0"/>
      </c:catAx>
      <c:valAx>
        <c:axId val="595713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595716920"/>
        <c:crosses val="autoZero"/>
        <c:crossBetween val="between"/>
        <c:majorUnit val="25.0"/>
      </c:valAx>
    </c:plotArea>
    <c:plotVisOnly val="0"/>
    <c:dispBlanksAs val="gap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Enhanced/Release Burndown Chart</a:t>
            </a:r>
          </a:p>
          <a:p>
            <a:pPr>
              <a:defRPr/>
            </a:pPr>
            <a:r>
              <a:rPr lang="pl-PL"/>
              <a:t>Project A</a:t>
            </a:r>
          </a:p>
        </c:rich>
      </c:tx>
      <c:layout/>
      <c:overlay val="0"/>
    </c:title>
    <c:autoTitleDeleted val="0"/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Arkusz1!$O$4:$O$11</c:f>
              <c:numCache>
                <c:formatCode>General</c:formatCode>
                <c:ptCount val="8"/>
                <c:pt idx="0">
                  <c:v>130.0</c:v>
                </c:pt>
                <c:pt idx="1">
                  <c:v>114.0</c:v>
                </c:pt>
                <c:pt idx="2">
                  <c:v>94.0</c:v>
                </c:pt>
                <c:pt idx="3">
                  <c:v>73.0</c:v>
                </c:pt>
                <c:pt idx="4">
                  <c:v>49.0</c:v>
                </c:pt>
                <c:pt idx="5">
                  <c:v>25.0</c:v>
                </c:pt>
                <c:pt idx="6">
                  <c:v>2.0</c:v>
                </c:pt>
                <c:pt idx="7">
                  <c:v>-2.0</c:v>
                </c:pt>
              </c:numCache>
            </c:numRef>
          </c: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Arkusz1!$P$4:$P$11</c:f>
              <c:numCache>
                <c:formatCode>General</c:formatCode>
                <c:ptCount val="8"/>
                <c:pt idx="0">
                  <c:v>130.0</c:v>
                </c:pt>
                <c:pt idx="1">
                  <c:v>114.0</c:v>
                </c:pt>
                <c:pt idx="2">
                  <c:v>94.0</c:v>
                </c:pt>
                <c:pt idx="3">
                  <c:v>73.0</c:v>
                </c:pt>
                <c:pt idx="4">
                  <c:v>49.0</c:v>
                </c:pt>
                <c:pt idx="5">
                  <c:v>25.0</c:v>
                </c:pt>
                <c:pt idx="6">
                  <c:v>2.0</c:v>
                </c:pt>
                <c:pt idx="7">
                  <c:v>-2.0</c:v>
                </c:pt>
              </c:numCache>
            </c:numRef>
          </c:val>
          <c:smooth val="0"/>
        </c:ser>
        <c:ser>
          <c:idx val="2"/>
          <c:order val="2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Arkusz1!$Q$4:$Q$11</c:f>
              <c:numCache>
                <c:formatCode>General</c:formatCode>
                <c:ptCount val="8"/>
                <c:pt idx="0">
                  <c:v>0.0</c:v>
                </c:pt>
                <c:pt idx="1">
                  <c:v>-3.0</c:v>
                </c:pt>
                <c:pt idx="2">
                  <c:v>-32.0</c:v>
                </c:pt>
                <c:pt idx="3">
                  <c:v>-58.0</c:v>
                </c:pt>
                <c:pt idx="4">
                  <c:v>-32.0</c:v>
                </c:pt>
                <c:pt idx="5">
                  <c:v>-47.0</c:v>
                </c:pt>
                <c:pt idx="6">
                  <c:v>-66.0</c:v>
                </c:pt>
                <c:pt idx="7">
                  <c:v>-11.0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c:spPr>
          </c:downBars>
        </c:upDownBars>
        <c:axId val="595623144"/>
        <c:axId val="595620008"/>
      </c:stockChart>
      <c:catAx>
        <c:axId val="595623144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effectLst/>
        </c:spPr>
        <c:crossAx val="595620008"/>
        <c:crosses val="autoZero"/>
        <c:auto val="0"/>
        <c:lblAlgn val="ctr"/>
        <c:lblOffset val="100"/>
        <c:noMultiLvlLbl val="0"/>
      </c:catAx>
      <c:valAx>
        <c:axId val="595620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595623144"/>
        <c:crosses val="autoZero"/>
        <c:crossBetween val="between"/>
        <c:majorUnit val="25.0"/>
      </c:valAx>
    </c:plotArea>
    <c:plotVisOnly val="0"/>
    <c:dispBlanksAs val="gap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Enhanced/Release Burndown Chart</a:t>
            </a:r>
          </a:p>
          <a:p>
            <a:pPr>
              <a:defRPr/>
            </a:pPr>
            <a:r>
              <a:rPr lang="pl-PL"/>
              <a:t>Project B</a:t>
            </a:r>
          </a:p>
        </c:rich>
      </c:tx>
      <c:layout/>
      <c:overlay val="0"/>
    </c:title>
    <c:autoTitleDeleted val="0"/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Arkusz1!$R$4:$R$11</c:f>
              <c:numCache>
                <c:formatCode>General</c:formatCode>
                <c:ptCount val="8"/>
                <c:pt idx="0">
                  <c:v>80.0</c:v>
                </c:pt>
                <c:pt idx="1">
                  <c:v>74.0</c:v>
                </c:pt>
                <c:pt idx="2">
                  <c:v>68.0</c:v>
                </c:pt>
                <c:pt idx="3">
                  <c:v>63.0</c:v>
                </c:pt>
                <c:pt idx="4">
                  <c:v>63.0</c:v>
                </c:pt>
                <c:pt idx="5">
                  <c:v>63.0</c:v>
                </c:pt>
                <c:pt idx="6">
                  <c:v>61.0</c:v>
                </c:pt>
                <c:pt idx="7">
                  <c:v>59.0</c:v>
                </c:pt>
              </c:numCache>
            </c:numRef>
          </c: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Arkusz1!$S$4:$S$11</c:f>
              <c:numCache>
                <c:formatCode>General</c:formatCode>
                <c:ptCount val="8"/>
                <c:pt idx="0">
                  <c:v>80.0</c:v>
                </c:pt>
                <c:pt idx="1">
                  <c:v>74.0</c:v>
                </c:pt>
                <c:pt idx="2">
                  <c:v>68.0</c:v>
                </c:pt>
                <c:pt idx="3">
                  <c:v>63.0</c:v>
                </c:pt>
                <c:pt idx="4">
                  <c:v>63.0</c:v>
                </c:pt>
                <c:pt idx="5">
                  <c:v>63.0</c:v>
                </c:pt>
                <c:pt idx="6">
                  <c:v>61.0</c:v>
                </c:pt>
                <c:pt idx="7">
                  <c:v>59.0</c:v>
                </c:pt>
              </c:numCache>
            </c:numRef>
          </c:val>
          <c:smooth val="0"/>
        </c:ser>
        <c:ser>
          <c:idx val="2"/>
          <c:order val="2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Arkusz1!$T$4:$T$11</c:f>
              <c:numCache>
                <c:formatCode>General</c:formatCode>
                <c:ptCount val="8"/>
                <c:pt idx="0">
                  <c:v>0.0</c:v>
                </c:pt>
                <c:pt idx="1">
                  <c:v>-20.0</c:v>
                </c:pt>
                <c:pt idx="2">
                  <c:v>-22.0</c:v>
                </c:pt>
                <c:pt idx="3">
                  <c:v>-25.0</c:v>
                </c:pt>
                <c:pt idx="4">
                  <c:v>0.0</c:v>
                </c:pt>
                <c:pt idx="5">
                  <c:v>0.0</c:v>
                </c:pt>
                <c:pt idx="6">
                  <c:v>20.0</c:v>
                </c:pt>
                <c:pt idx="7">
                  <c:v>20.0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c:spPr>
          </c:downBars>
        </c:upDownBars>
        <c:axId val="630685832"/>
        <c:axId val="630688952"/>
      </c:stockChart>
      <c:catAx>
        <c:axId val="630685832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effectLst/>
        </c:spPr>
        <c:crossAx val="630688952"/>
        <c:crosses val="autoZero"/>
        <c:auto val="0"/>
        <c:lblAlgn val="ctr"/>
        <c:lblOffset val="100"/>
        <c:noMultiLvlLbl val="0"/>
      </c:catAx>
      <c:valAx>
        <c:axId val="630688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630685832"/>
        <c:crosses val="autoZero"/>
        <c:crossBetween val="between"/>
        <c:majorUnit val="25.0"/>
      </c:valAx>
    </c:plotArea>
    <c:plotVisOnly val="0"/>
    <c:dispBlanksAs val="gap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Enhanced/Release Burndown Chart</a:t>
            </a:r>
          </a:p>
          <a:p>
            <a:pPr>
              <a:defRPr/>
            </a:pPr>
            <a:r>
              <a:rPr lang="pl-PL"/>
              <a:t>Project C</a:t>
            </a:r>
          </a:p>
        </c:rich>
      </c:tx>
      <c:layout/>
      <c:overlay val="0"/>
    </c:title>
    <c:autoTitleDeleted val="0"/>
    <c:plotArea>
      <c:layout/>
      <c:stockChart>
        <c:ser>
          <c:idx val="0"/>
          <c:order val="0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Arkusz1!$U$4:$U$11</c:f>
              <c:numCache>
                <c:formatCode>General</c:formatCode>
                <c:ptCount val="8"/>
                <c:pt idx="0">
                  <c:v>20.0</c:v>
                </c:pt>
                <c:pt idx="1">
                  <c:v>15.0</c:v>
                </c:pt>
                <c:pt idx="2">
                  <c:v>11.0</c:v>
                </c:pt>
                <c:pt idx="3">
                  <c:v>7.0</c:v>
                </c:pt>
                <c:pt idx="4">
                  <c:v>2.0</c:v>
                </c:pt>
                <c:pt idx="5">
                  <c:v>-1.0</c:v>
                </c:pt>
                <c:pt idx="6">
                  <c:v>-1.0</c:v>
                </c:pt>
                <c:pt idx="7">
                  <c:v>-5.0</c:v>
                </c:pt>
              </c:numCache>
            </c:numRef>
          </c: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Arkusz1!$V$4:$V$11</c:f>
              <c:numCache>
                <c:formatCode>General</c:formatCode>
                <c:ptCount val="8"/>
                <c:pt idx="0">
                  <c:v>20.0</c:v>
                </c:pt>
                <c:pt idx="1">
                  <c:v>15.0</c:v>
                </c:pt>
                <c:pt idx="2">
                  <c:v>11.0</c:v>
                </c:pt>
                <c:pt idx="3">
                  <c:v>7.0</c:v>
                </c:pt>
                <c:pt idx="4">
                  <c:v>2.0</c:v>
                </c:pt>
                <c:pt idx="5">
                  <c:v>-1.0</c:v>
                </c:pt>
                <c:pt idx="6">
                  <c:v>-1.0</c:v>
                </c:pt>
                <c:pt idx="7">
                  <c:v>-5.0</c:v>
                </c:pt>
              </c:numCache>
            </c:numRef>
          </c:val>
          <c:smooth val="0"/>
        </c:ser>
        <c:ser>
          <c:idx val="2"/>
          <c:order val="2"/>
          <c:spPr>
            <a:ln w="28575">
              <a:noFill/>
            </a:ln>
          </c:spPr>
          <c:marker>
            <c:symbol val="none"/>
          </c:marker>
          <c:trendline>
            <c:trendlineType val="linear"/>
            <c:forward val="6.0"/>
            <c:dispRSqr val="0"/>
            <c:dispEq val="0"/>
          </c:trendline>
          <c:val>
            <c:numRef>
              <c:f>Arkusz1!$W$4:$W$11</c:f>
              <c:numCache>
                <c:formatCode>General</c:formatCode>
                <c:ptCount val="8"/>
                <c:pt idx="0">
                  <c:v>0.0</c:v>
                </c:pt>
                <c:pt idx="1">
                  <c:v>-5.0</c:v>
                </c:pt>
                <c:pt idx="2">
                  <c:v>-17.0</c:v>
                </c:pt>
                <c:pt idx="3">
                  <c:v>-17.0</c:v>
                </c:pt>
                <c:pt idx="4">
                  <c:v>-13.0</c:v>
                </c:pt>
                <c:pt idx="5">
                  <c:v>-12.0</c:v>
                </c:pt>
                <c:pt idx="6">
                  <c:v>-7.0</c:v>
                </c:pt>
                <c:pt idx="7">
                  <c:v>-7.0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/>
          <c:downBars>
            <c:spPr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c:spPr>
          </c:downBars>
        </c:upDownBars>
        <c:axId val="630729240"/>
        <c:axId val="630732360"/>
      </c:stockChart>
      <c:catAx>
        <c:axId val="630729240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effectLst/>
        </c:spPr>
        <c:crossAx val="630732360"/>
        <c:crosses val="autoZero"/>
        <c:auto val="0"/>
        <c:lblAlgn val="ctr"/>
        <c:lblOffset val="100"/>
        <c:noMultiLvlLbl val="0"/>
      </c:catAx>
      <c:valAx>
        <c:axId val="630732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out"/>
        <c:tickLblPos val="nextTo"/>
        <c:crossAx val="630729240"/>
        <c:crosses val="autoZero"/>
        <c:crossBetween val="between"/>
        <c:majorUnit val="25.0"/>
      </c:valAx>
    </c:plotArea>
    <c:plotVisOnly val="0"/>
    <c:dispBlanksAs val="gap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12699</xdr:colOff>
      <xdr:row>12</xdr:row>
      <xdr:rowOff>12700</xdr:rowOff>
    </xdr:from>
    <xdr:to>
      <xdr:col>9</xdr:col>
      <xdr:colOff>395935</xdr:colOff>
      <xdr:row>32</xdr:row>
      <xdr:rowOff>12700</xdr:rowOff>
    </xdr:to>
    <xdr:graphicFrame macro="">
      <xdr:nvGraphicFramePr>
        <xdr:cNvPr id="4" name="Wykres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10</xdr:col>
      <xdr:colOff>0</xdr:colOff>
      <xdr:row>12</xdr:row>
      <xdr:rowOff>12700</xdr:rowOff>
    </xdr:from>
    <xdr:ext cx="3302000" cy="769441"/>
    <xdr:sp macro="" textlink="">
      <xdr:nvSpPr>
        <xdr:cNvPr id="2" name="PoleTekstowe 1"/>
        <xdr:cNvSpPr txBox="1"/>
      </xdr:nvSpPr>
      <xdr:spPr>
        <a:xfrm>
          <a:off x="8255000" y="2298700"/>
          <a:ext cx="3302000" cy="769441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l-PL" sz="1100"/>
            <a:t>Uwaga!</a:t>
          </a:r>
          <a:r>
            <a:rPr lang="pl-PL" sz="1100" baseline="0"/>
            <a:t> W bieżącej implementacji korekta estymat (zwiększenie, zmniejszenie) jest traktowane jak zmiana zakresu i będzie odzwierciedlone odpowiednią zmianą podstawy (a nie wierzchołka) słupka.</a:t>
          </a:r>
          <a:endParaRPr lang="pl-PL" sz="1100"/>
        </a:p>
      </xdr:txBody>
    </xdr:sp>
    <xdr:clientData/>
  </xdr:oneCellAnchor>
  <xdr:twoCellAnchor>
    <xdr:from>
      <xdr:col>0</xdr:col>
      <xdr:colOff>812800</xdr:colOff>
      <xdr:row>33</xdr:row>
      <xdr:rowOff>12700</xdr:rowOff>
    </xdr:from>
    <xdr:to>
      <xdr:col>7</xdr:col>
      <xdr:colOff>0</xdr:colOff>
      <xdr:row>50</xdr:row>
      <xdr:rowOff>0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33</xdr:row>
      <xdr:rowOff>0</xdr:rowOff>
    </xdr:from>
    <xdr:to>
      <xdr:col>14</xdr:col>
      <xdr:colOff>12700</xdr:colOff>
      <xdr:row>49</xdr:row>
      <xdr:rowOff>177800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33</xdr:row>
      <xdr:rowOff>0</xdr:rowOff>
    </xdr:from>
    <xdr:to>
      <xdr:col>25</xdr:col>
      <xdr:colOff>12700</xdr:colOff>
      <xdr:row>49</xdr:row>
      <xdr:rowOff>177800</xdr:rowOff>
    </xdr:to>
    <xdr:graphicFrame macro="">
      <xdr:nvGraphicFramePr>
        <xdr:cNvPr id="7" name="Wykres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masz Włodarek" refreshedDate="40797.703673263888" createdVersion="4" refreshedVersion="4" minRefreshableVersion="3" recordCount="14">
  <cacheSource type="worksheet">
    <worksheetSource ref="B34:E48" sheet="Arkusz1"/>
  </cacheSource>
  <cacheFields count="4">
    <cacheField name="Projekt" numFmtId="0">
      <sharedItems count="3">
        <s v="A"/>
        <s v="B"/>
        <s v="C"/>
      </sharedItems>
    </cacheField>
    <cacheField name="Sprint" numFmtId="0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</cacheField>
    <cacheField name="Suma" numFmtId="0">
      <sharedItems containsSemiMixedTypes="0" containsString="0" containsNumber="1" containsInteger="1" minValue="0" maxValue="250" count="11">
        <n v="250"/>
        <n v="60"/>
        <n v="0"/>
        <n v="240"/>
        <n v="55"/>
        <n v="230"/>
        <n v="220"/>
        <n v="210"/>
        <n v="200"/>
        <n v="190"/>
        <n v="180"/>
      </sharedItems>
    </cacheField>
    <cacheField name="Prędkość" numFmtId="0">
      <sharedItems containsSemiMixedTypes="0" containsString="0" containsNumber="1" containsInteger="1" minValue="0" maxValue="10" count="3">
        <n v="10"/>
        <n v="5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</r>
  <r>
    <x v="1"/>
    <x v="0"/>
    <x v="1"/>
    <x v="1"/>
  </r>
  <r>
    <x v="2"/>
    <x v="0"/>
    <x v="2"/>
    <x v="2"/>
  </r>
  <r>
    <x v="0"/>
    <x v="1"/>
    <x v="3"/>
    <x v="0"/>
  </r>
  <r>
    <x v="1"/>
    <x v="1"/>
    <x v="4"/>
    <x v="1"/>
  </r>
  <r>
    <x v="2"/>
    <x v="1"/>
    <x v="2"/>
    <x v="2"/>
  </r>
  <r>
    <x v="0"/>
    <x v="2"/>
    <x v="5"/>
    <x v="0"/>
  </r>
  <r>
    <x v="1"/>
    <x v="2"/>
    <x v="2"/>
    <x v="2"/>
  </r>
  <r>
    <x v="2"/>
    <x v="2"/>
    <x v="2"/>
    <x v="2"/>
  </r>
  <r>
    <x v="0"/>
    <x v="3"/>
    <x v="6"/>
    <x v="0"/>
  </r>
  <r>
    <x v="0"/>
    <x v="4"/>
    <x v="7"/>
    <x v="0"/>
  </r>
  <r>
    <x v="0"/>
    <x v="5"/>
    <x v="8"/>
    <x v="0"/>
  </r>
  <r>
    <x v="0"/>
    <x v="6"/>
    <x v="9"/>
    <x v="0"/>
  </r>
  <r>
    <x v="0"/>
    <x v="7"/>
    <x v="1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przestawna2" cacheId="0" applyNumberFormats="0" applyBorderFormats="0" applyFontFormats="0" applyPatternFormats="0" applyAlignmentFormats="0" applyWidthHeightFormats="1" dataCaption="Wartości" updatedVersion="4" minRefreshableVersion="3" useAutoFormatting="1" itemPrintTitles="1" createdVersion="4" indent="0" outline="1" outlineData="1" gridDropZones="1" multipleFieldFilters="0">
  <location ref="A4:C14" firstHeaderRow="1" firstDataRow="2" firstDataCol="1" rowPageCount="1" colPageCount="1"/>
  <pivotFields count="4">
    <pivotField axis="axisPage" showAll="0">
      <items count="4">
        <item x="0"/>
        <item x="1"/>
        <item x="2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>
      <items count="12">
        <item x="2"/>
        <item x="4"/>
        <item x="1"/>
        <item x="10"/>
        <item x="9"/>
        <item x="8"/>
        <item x="7"/>
        <item x="6"/>
        <item x="5"/>
        <item x="3"/>
        <item x="0"/>
        <item t="default"/>
      </items>
    </pivotField>
    <pivotField dataField="1" showAll="0">
      <items count="4">
        <item x="2"/>
        <item x="1"/>
        <item x="0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uma z Suma" fld="2" baseField="0" baseItem="0"/>
    <dataField name="Suma z Prędkość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3"/>
  <sheetViews>
    <sheetView tabSelected="1" workbookViewId="0">
      <selection activeCell="K18" sqref="K18"/>
    </sheetView>
  </sheetViews>
  <sheetFormatPr baseColWidth="10" defaultRowHeight="15" x14ac:dyDescent="0"/>
  <cols>
    <col min="16" max="16" width="10.83203125" hidden="1" customWidth="1"/>
    <col min="19" max="19" width="10.83203125" hidden="1" customWidth="1"/>
    <col min="22" max="22" width="10.83203125" hidden="1" customWidth="1"/>
    <col min="25" max="25" width="10.83203125" hidden="1" customWidth="1"/>
    <col min="27" max="27" width="10.83203125" hidden="1" customWidth="1"/>
  </cols>
  <sheetData>
    <row r="2" spans="1:30">
      <c r="H2" t="s">
        <v>31</v>
      </c>
      <c r="I2" t="s">
        <v>29</v>
      </c>
      <c r="J2" t="s">
        <v>29</v>
      </c>
      <c r="K2" t="s">
        <v>29</v>
      </c>
      <c r="L2" t="s">
        <v>30</v>
      </c>
      <c r="M2" t="s">
        <v>30</v>
      </c>
      <c r="N2" t="s">
        <v>30</v>
      </c>
    </row>
    <row r="3" spans="1:30">
      <c r="A3" s="1" t="s">
        <v>11</v>
      </c>
      <c r="B3" s="1" t="s">
        <v>8</v>
      </c>
      <c r="C3" s="1" t="s">
        <v>9</v>
      </c>
      <c r="D3" s="1" t="s">
        <v>10</v>
      </c>
      <c r="E3" s="1" t="s">
        <v>4</v>
      </c>
      <c r="F3" s="1" t="s">
        <v>5</v>
      </c>
      <c r="G3" s="1" t="s">
        <v>6</v>
      </c>
      <c r="H3" s="8" t="s">
        <v>12</v>
      </c>
      <c r="I3" s="3" t="s">
        <v>2</v>
      </c>
      <c r="J3" s="3" t="s">
        <v>3</v>
      </c>
      <c r="K3" s="3" t="s">
        <v>7</v>
      </c>
      <c r="L3" s="3" t="s">
        <v>13</v>
      </c>
      <c r="M3" s="3" t="s">
        <v>14</v>
      </c>
      <c r="N3" s="3" t="s">
        <v>15</v>
      </c>
      <c r="O3" s="3" t="s">
        <v>19</v>
      </c>
      <c r="P3" s="4"/>
      <c r="Q3" s="3" t="s">
        <v>16</v>
      </c>
      <c r="R3" s="3" t="s">
        <v>20</v>
      </c>
      <c r="S3" s="4"/>
      <c r="T3" s="3" t="s">
        <v>17</v>
      </c>
      <c r="U3" s="3" t="s">
        <v>21</v>
      </c>
      <c r="V3" s="4"/>
      <c r="W3" s="3" t="s">
        <v>18</v>
      </c>
      <c r="X3" s="3" t="s">
        <v>0</v>
      </c>
      <c r="Y3" s="4"/>
      <c r="Z3" s="3" t="s">
        <v>1</v>
      </c>
      <c r="AA3" s="4"/>
    </row>
    <row r="4" spans="1:30">
      <c r="A4" s="2">
        <v>1</v>
      </c>
      <c r="B4">
        <v>130</v>
      </c>
      <c r="C4">
        <v>80</v>
      </c>
      <c r="D4">
        <v>20</v>
      </c>
      <c r="E4">
        <v>16</v>
      </c>
      <c r="F4">
        <v>6</v>
      </c>
      <c r="G4">
        <v>5</v>
      </c>
      <c r="H4" s="9">
        <f>SUM(E4:G4)</f>
        <v>27</v>
      </c>
      <c r="I4" s="4">
        <f>B4</f>
        <v>130</v>
      </c>
      <c r="J4" s="4">
        <f t="shared" ref="J4:K4" si="0">C4</f>
        <v>80</v>
      </c>
      <c r="K4" s="4">
        <f t="shared" si="0"/>
        <v>20</v>
      </c>
      <c r="L4" s="4">
        <f>I4-B4</f>
        <v>0</v>
      </c>
      <c r="M4" s="4">
        <f t="shared" ref="M4:N11" si="1">J4-C4</f>
        <v>0</v>
      </c>
      <c r="N4" s="4">
        <f t="shared" si="1"/>
        <v>0</v>
      </c>
      <c r="O4" s="4">
        <f>I4</f>
        <v>130</v>
      </c>
      <c r="P4" s="4">
        <f>O4</f>
        <v>130</v>
      </c>
      <c r="Q4" s="4">
        <v>0</v>
      </c>
      <c r="R4" s="4">
        <f>J4</f>
        <v>80</v>
      </c>
      <c r="S4" s="4">
        <f>R4</f>
        <v>80</v>
      </c>
      <c r="T4" s="4">
        <v>0</v>
      </c>
      <c r="U4" s="4">
        <f>K4</f>
        <v>20</v>
      </c>
      <c r="V4" s="4">
        <f>U4</f>
        <v>20</v>
      </c>
      <c r="W4" s="4">
        <v>0</v>
      </c>
      <c r="X4" s="4">
        <f>O4+R4+U4</f>
        <v>230</v>
      </c>
      <c r="Y4" s="4">
        <f>X4</f>
        <v>230</v>
      </c>
      <c r="Z4" s="4">
        <f t="shared" ref="Z4:Z11" si="2">Q4+T4+W4</f>
        <v>0</v>
      </c>
      <c r="AA4" s="4">
        <f>Z4</f>
        <v>0</v>
      </c>
    </row>
    <row r="5" spans="1:30">
      <c r="A5" s="2">
        <v>2</v>
      </c>
      <c r="B5">
        <v>117</v>
      </c>
      <c r="C5">
        <v>94</v>
      </c>
      <c r="D5">
        <v>20</v>
      </c>
      <c r="E5">
        <v>20</v>
      </c>
      <c r="F5">
        <v>6</v>
      </c>
      <c r="G5">
        <v>4</v>
      </c>
      <c r="H5" s="9">
        <f t="shared" ref="H5:H11" si="3">SUM(E5:G5)</f>
        <v>30</v>
      </c>
      <c r="I5" s="4">
        <f>(I4-L4)-E4</f>
        <v>114</v>
      </c>
      <c r="J5" s="4">
        <f t="shared" ref="J5:K11" si="4">(J4-M4)-F4</f>
        <v>74</v>
      </c>
      <c r="K5" s="4">
        <f t="shared" si="4"/>
        <v>15</v>
      </c>
      <c r="L5" s="4">
        <f>I5-B5</f>
        <v>-3</v>
      </c>
      <c r="M5" s="4">
        <f t="shared" si="1"/>
        <v>-20</v>
      </c>
      <c r="N5" s="4">
        <f t="shared" si="1"/>
        <v>-5</v>
      </c>
      <c r="O5" s="4">
        <f>O4-E4</f>
        <v>114</v>
      </c>
      <c r="P5" s="4">
        <f t="shared" ref="P5:P11" si="5">O5</f>
        <v>114</v>
      </c>
      <c r="Q5" s="4">
        <f t="shared" ref="Q5:Q11" si="6">Q4+L5</f>
        <v>-3</v>
      </c>
      <c r="R5" s="4">
        <f t="shared" ref="R5:R11" si="7">R4-F4</f>
        <v>74</v>
      </c>
      <c r="S5" s="4">
        <f t="shared" ref="S5:S11" si="8">R5</f>
        <v>74</v>
      </c>
      <c r="T5" s="4">
        <f t="shared" ref="T5:T11" si="9">T4+M5</f>
        <v>-20</v>
      </c>
      <c r="U5" s="4">
        <f t="shared" ref="U5:U11" si="10">U4-G4</f>
        <v>15</v>
      </c>
      <c r="V5" s="4">
        <f t="shared" ref="V5:V11" si="11">U5</f>
        <v>15</v>
      </c>
      <c r="W5" s="4">
        <f t="shared" ref="W5:W11" si="12">W4+N5</f>
        <v>-5</v>
      </c>
      <c r="X5" s="4">
        <f t="shared" ref="X5:X11" si="13">O5+R5+U5</f>
        <v>203</v>
      </c>
      <c r="Y5" s="4">
        <f t="shared" ref="Y5:Y11" si="14">X5</f>
        <v>203</v>
      </c>
      <c r="Z5" s="4">
        <f t="shared" si="2"/>
        <v>-28</v>
      </c>
      <c r="AA5" s="4">
        <f t="shared" ref="AA5:AA11" si="15">Z5</f>
        <v>-28</v>
      </c>
    </row>
    <row r="6" spans="1:30">
      <c r="A6" s="2">
        <v>3</v>
      </c>
      <c r="B6">
        <v>126</v>
      </c>
      <c r="C6">
        <v>90</v>
      </c>
      <c r="D6">
        <v>28</v>
      </c>
      <c r="E6">
        <v>21</v>
      </c>
      <c r="F6">
        <v>5</v>
      </c>
      <c r="G6">
        <v>4</v>
      </c>
      <c r="H6" s="9">
        <f t="shared" si="3"/>
        <v>30</v>
      </c>
      <c r="I6" s="4">
        <f>(I5-L5)-E5</f>
        <v>97</v>
      </c>
      <c r="J6" s="4">
        <f t="shared" si="4"/>
        <v>88</v>
      </c>
      <c r="K6" s="4">
        <f t="shared" si="4"/>
        <v>16</v>
      </c>
      <c r="L6" s="4">
        <f t="shared" ref="L6:L11" si="16">I6-B6</f>
        <v>-29</v>
      </c>
      <c r="M6" s="4">
        <f t="shared" si="1"/>
        <v>-2</v>
      </c>
      <c r="N6" s="4">
        <f t="shared" si="1"/>
        <v>-12</v>
      </c>
      <c r="O6" s="4">
        <f t="shared" ref="O6:O11" si="17">O5-E5</f>
        <v>94</v>
      </c>
      <c r="P6" s="4">
        <f t="shared" si="5"/>
        <v>94</v>
      </c>
      <c r="Q6" s="4">
        <f t="shared" si="6"/>
        <v>-32</v>
      </c>
      <c r="R6" s="4">
        <f t="shared" si="7"/>
        <v>68</v>
      </c>
      <c r="S6" s="4">
        <f t="shared" si="8"/>
        <v>68</v>
      </c>
      <c r="T6" s="4">
        <f t="shared" si="9"/>
        <v>-22</v>
      </c>
      <c r="U6" s="4">
        <f t="shared" si="10"/>
        <v>11</v>
      </c>
      <c r="V6" s="4">
        <f t="shared" si="11"/>
        <v>11</v>
      </c>
      <c r="W6" s="4">
        <f t="shared" si="12"/>
        <v>-17</v>
      </c>
      <c r="X6" s="4">
        <f t="shared" si="13"/>
        <v>173</v>
      </c>
      <c r="Y6" s="4">
        <f t="shared" si="14"/>
        <v>173</v>
      </c>
      <c r="Z6" s="4">
        <f t="shared" si="2"/>
        <v>-71</v>
      </c>
      <c r="AA6" s="4">
        <f t="shared" si="15"/>
        <v>-71</v>
      </c>
    </row>
    <row r="7" spans="1:30">
      <c r="A7" s="2">
        <v>4</v>
      </c>
      <c r="B7">
        <v>131</v>
      </c>
      <c r="C7">
        <v>88</v>
      </c>
      <c r="D7">
        <v>24</v>
      </c>
      <c r="E7">
        <v>24</v>
      </c>
      <c r="F7">
        <v>0</v>
      </c>
      <c r="G7">
        <v>5</v>
      </c>
      <c r="H7" s="9">
        <f t="shared" si="3"/>
        <v>29</v>
      </c>
      <c r="I7" s="4">
        <f t="shared" ref="I7:I11" si="18">(I6-L6)-E6</f>
        <v>105</v>
      </c>
      <c r="J7" s="4">
        <f t="shared" si="4"/>
        <v>85</v>
      </c>
      <c r="K7" s="4">
        <f t="shared" si="4"/>
        <v>24</v>
      </c>
      <c r="L7" s="4">
        <f t="shared" si="16"/>
        <v>-26</v>
      </c>
      <c r="M7" s="4">
        <f t="shared" si="1"/>
        <v>-3</v>
      </c>
      <c r="N7" s="4">
        <f t="shared" si="1"/>
        <v>0</v>
      </c>
      <c r="O7" s="4">
        <f t="shared" si="17"/>
        <v>73</v>
      </c>
      <c r="P7" s="4">
        <f t="shared" si="5"/>
        <v>73</v>
      </c>
      <c r="Q7" s="4">
        <f t="shared" si="6"/>
        <v>-58</v>
      </c>
      <c r="R7" s="4">
        <f t="shared" si="7"/>
        <v>63</v>
      </c>
      <c r="S7" s="4">
        <f t="shared" si="8"/>
        <v>63</v>
      </c>
      <c r="T7" s="4">
        <f t="shared" si="9"/>
        <v>-25</v>
      </c>
      <c r="U7" s="4">
        <f t="shared" si="10"/>
        <v>7</v>
      </c>
      <c r="V7" s="4">
        <f t="shared" si="11"/>
        <v>7</v>
      </c>
      <c r="W7" s="4">
        <f t="shared" si="12"/>
        <v>-17</v>
      </c>
      <c r="X7" s="4">
        <f t="shared" si="13"/>
        <v>143</v>
      </c>
      <c r="Y7" s="4">
        <f t="shared" si="14"/>
        <v>143</v>
      </c>
      <c r="Z7" s="4">
        <f t="shared" si="2"/>
        <v>-100</v>
      </c>
      <c r="AA7" s="4">
        <f t="shared" si="15"/>
        <v>-100</v>
      </c>
    </row>
    <row r="8" spans="1:30">
      <c r="A8" s="2">
        <v>5</v>
      </c>
      <c r="B8">
        <v>81</v>
      </c>
      <c r="C8">
        <v>63</v>
      </c>
      <c r="D8">
        <v>15</v>
      </c>
      <c r="E8">
        <v>24</v>
      </c>
      <c r="F8">
        <v>0</v>
      </c>
      <c r="G8">
        <v>3</v>
      </c>
      <c r="H8" s="9">
        <f t="shared" si="3"/>
        <v>27</v>
      </c>
      <c r="I8" s="4">
        <f t="shared" si="18"/>
        <v>107</v>
      </c>
      <c r="J8" s="4">
        <f t="shared" si="4"/>
        <v>88</v>
      </c>
      <c r="K8" s="4">
        <f t="shared" si="4"/>
        <v>19</v>
      </c>
      <c r="L8" s="4">
        <f t="shared" si="16"/>
        <v>26</v>
      </c>
      <c r="M8" s="4">
        <f t="shared" si="1"/>
        <v>25</v>
      </c>
      <c r="N8" s="4">
        <f t="shared" si="1"/>
        <v>4</v>
      </c>
      <c r="O8" s="4">
        <f t="shared" si="17"/>
        <v>49</v>
      </c>
      <c r="P8" s="4">
        <f t="shared" si="5"/>
        <v>49</v>
      </c>
      <c r="Q8" s="4">
        <f t="shared" si="6"/>
        <v>-32</v>
      </c>
      <c r="R8" s="4">
        <f t="shared" si="7"/>
        <v>63</v>
      </c>
      <c r="S8" s="4">
        <f t="shared" si="8"/>
        <v>63</v>
      </c>
      <c r="T8" s="4">
        <f t="shared" si="9"/>
        <v>0</v>
      </c>
      <c r="U8" s="4">
        <f t="shared" si="10"/>
        <v>2</v>
      </c>
      <c r="V8" s="4">
        <f t="shared" si="11"/>
        <v>2</v>
      </c>
      <c r="W8" s="4">
        <f t="shared" si="12"/>
        <v>-13</v>
      </c>
      <c r="X8" s="4">
        <f t="shared" si="13"/>
        <v>114</v>
      </c>
      <c r="Y8" s="4">
        <f t="shared" si="14"/>
        <v>114</v>
      </c>
      <c r="Z8" s="4">
        <f t="shared" si="2"/>
        <v>-45</v>
      </c>
      <c r="AA8" s="4">
        <f t="shared" si="15"/>
        <v>-45</v>
      </c>
    </row>
    <row r="9" spans="1:30">
      <c r="A9" s="2">
        <v>6</v>
      </c>
      <c r="B9">
        <v>72</v>
      </c>
      <c r="C9">
        <v>63</v>
      </c>
      <c r="D9">
        <v>11</v>
      </c>
      <c r="E9">
        <v>23</v>
      </c>
      <c r="F9">
        <v>2</v>
      </c>
      <c r="G9">
        <v>0</v>
      </c>
      <c r="H9" s="9">
        <f t="shared" si="3"/>
        <v>25</v>
      </c>
      <c r="I9" s="4">
        <f t="shared" si="18"/>
        <v>57</v>
      </c>
      <c r="J9" s="4">
        <f t="shared" si="4"/>
        <v>63</v>
      </c>
      <c r="K9" s="4">
        <f t="shared" si="4"/>
        <v>12</v>
      </c>
      <c r="L9" s="4">
        <f t="shared" si="16"/>
        <v>-15</v>
      </c>
      <c r="M9" s="4">
        <f t="shared" si="1"/>
        <v>0</v>
      </c>
      <c r="N9" s="4">
        <f t="shared" si="1"/>
        <v>1</v>
      </c>
      <c r="O9" s="4">
        <f t="shared" si="17"/>
        <v>25</v>
      </c>
      <c r="P9" s="4">
        <f t="shared" si="5"/>
        <v>25</v>
      </c>
      <c r="Q9" s="4">
        <f t="shared" si="6"/>
        <v>-47</v>
      </c>
      <c r="R9" s="4">
        <f t="shared" si="7"/>
        <v>63</v>
      </c>
      <c r="S9" s="4">
        <f t="shared" si="8"/>
        <v>63</v>
      </c>
      <c r="T9" s="4">
        <f t="shared" si="9"/>
        <v>0</v>
      </c>
      <c r="U9" s="4">
        <f t="shared" si="10"/>
        <v>-1</v>
      </c>
      <c r="V9" s="4">
        <f t="shared" si="11"/>
        <v>-1</v>
      </c>
      <c r="W9" s="4">
        <f t="shared" si="12"/>
        <v>-12</v>
      </c>
      <c r="X9" s="4">
        <f t="shared" si="13"/>
        <v>87</v>
      </c>
      <c r="Y9" s="4">
        <f t="shared" si="14"/>
        <v>87</v>
      </c>
      <c r="Z9" s="4">
        <f t="shared" si="2"/>
        <v>-59</v>
      </c>
      <c r="AA9" s="4">
        <f t="shared" si="15"/>
        <v>-59</v>
      </c>
    </row>
    <row r="10" spans="1:30">
      <c r="A10" s="2">
        <v>7</v>
      </c>
      <c r="B10">
        <v>68</v>
      </c>
      <c r="C10">
        <v>41</v>
      </c>
      <c r="D10">
        <v>6</v>
      </c>
      <c r="E10">
        <v>4</v>
      </c>
      <c r="F10">
        <v>2</v>
      </c>
      <c r="G10">
        <v>4</v>
      </c>
      <c r="H10" s="9">
        <f t="shared" si="3"/>
        <v>10</v>
      </c>
      <c r="I10" s="4">
        <f t="shared" si="18"/>
        <v>49</v>
      </c>
      <c r="J10" s="4">
        <f t="shared" si="4"/>
        <v>61</v>
      </c>
      <c r="K10" s="4">
        <f t="shared" si="4"/>
        <v>11</v>
      </c>
      <c r="L10" s="4">
        <f t="shared" si="16"/>
        <v>-19</v>
      </c>
      <c r="M10" s="4">
        <f t="shared" si="1"/>
        <v>20</v>
      </c>
      <c r="N10" s="4">
        <f t="shared" si="1"/>
        <v>5</v>
      </c>
      <c r="O10" s="4">
        <f t="shared" si="17"/>
        <v>2</v>
      </c>
      <c r="P10" s="4">
        <f t="shared" si="5"/>
        <v>2</v>
      </c>
      <c r="Q10" s="4">
        <f t="shared" si="6"/>
        <v>-66</v>
      </c>
      <c r="R10" s="4">
        <f t="shared" si="7"/>
        <v>61</v>
      </c>
      <c r="S10" s="4">
        <f t="shared" si="8"/>
        <v>61</v>
      </c>
      <c r="T10" s="4">
        <f t="shared" si="9"/>
        <v>20</v>
      </c>
      <c r="U10" s="4">
        <f t="shared" si="10"/>
        <v>-1</v>
      </c>
      <c r="V10" s="4">
        <f t="shared" si="11"/>
        <v>-1</v>
      </c>
      <c r="W10" s="4">
        <f t="shared" si="12"/>
        <v>-7</v>
      </c>
      <c r="X10" s="4">
        <f t="shared" si="13"/>
        <v>62</v>
      </c>
      <c r="Y10" s="4">
        <f t="shared" si="14"/>
        <v>62</v>
      </c>
      <c r="Z10" s="4">
        <f t="shared" si="2"/>
        <v>-53</v>
      </c>
      <c r="AA10" s="4">
        <f t="shared" si="15"/>
        <v>-53</v>
      </c>
    </row>
    <row r="11" spans="1:30">
      <c r="A11" s="2">
        <v>8</v>
      </c>
      <c r="B11">
        <v>9</v>
      </c>
      <c r="C11">
        <v>39</v>
      </c>
      <c r="D11">
        <v>2</v>
      </c>
      <c r="H11" s="9">
        <f t="shared" si="3"/>
        <v>0</v>
      </c>
      <c r="I11" s="4">
        <f t="shared" si="18"/>
        <v>64</v>
      </c>
      <c r="J11" s="4">
        <f t="shared" si="4"/>
        <v>39</v>
      </c>
      <c r="K11" s="4">
        <f t="shared" si="4"/>
        <v>2</v>
      </c>
      <c r="L11" s="4">
        <f t="shared" si="16"/>
        <v>55</v>
      </c>
      <c r="M11" s="4">
        <f t="shared" si="1"/>
        <v>0</v>
      </c>
      <c r="N11" s="4">
        <f t="shared" si="1"/>
        <v>0</v>
      </c>
      <c r="O11" s="4">
        <f t="shared" si="17"/>
        <v>-2</v>
      </c>
      <c r="P11" s="4">
        <f t="shared" si="5"/>
        <v>-2</v>
      </c>
      <c r="Q11" s="4">
        <f t="shared" si="6"/>
        <v>-11</v>
      </c>
      <c r="R11" s="4">
        <f t="shared" si="7"/>
        <v>59</v>
      </c>
      <c r="S11" s="4">
        <f t="shared" si="8"/>
        <v>59</v>
      </c>
      <c r="T11" s="4">
        <f t="shared" si="9"/>
        <v>20</v>
      </c>
      <c r="U11" s="4">
        <f t="shared" si="10"/>
        <v>-5</v>
      </c>
      <c r="V11" s="4">
        <f t="shared" si="11"/>
        <v>-5</v>
      </c>
      <c r="W11" s="4">
        <f t="shared" si="12"/>
        <v>-7</v>
      </c>
      <c r="X11" s="4">
        <f t="shared" si="13"/>
        <v>52</v>
      </c>
      <c r="Y11" s="4">
        <f t="shared" si="14"/>
        <v>52</v>
      </c>
      <c r="Z11" s="4">
        <f t="shared" si="2"/>
        <v>2</v>
      </c>
      <c r="AA11" s="4">
        <f t="shared" si="15"/>
        <v>2</v>
      </c>
    </row>
    <row r="13" spans="1:30">
      <c r="P13" s="2"/>
      <c r="S13" s="2"/>
      <c r="V13" s="2"/>
      <c r="X13" s="2"/>
      <c r="Y13" s="2"/>
      <c r="Z13" s="2"/>
      <c r="AA13" s="2"/>
      <c r="AB13" s="2"/>
      <c r="AC13" s="2"/>
      <c r="AD13" s="2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"/>
  <sheetViews>
    <sheetView workbookViewId="0">
      <selection activeCell="A4" sqref="A4"/>
    </sheetView>
  </sheetViews>
  <sheetFormatPr baseColWidth="10" defaultRowHeight="15" x14ac:dyDescent="0"/>
  <cols>
    <col min="1" max="1" width="16.83203125" bestFit="1" customWidth="1"/>
    <col min="2" max="2" width="13.1640625" customWidth="1"/>
    <col min="3" max="3" width="14.83203125" customWidth="1"/>
    <col min="4" max="4" width="5.1640625" bestFit="1" customWidth="1"/>
    <col min="5" max="5" width="13.5" bestFit="1" customWidth="1"/>
    <col min="6" max="6" width="7.1640625" bestFit="1" customWidth="1"/>
    <col min="7" max="7" width="5.33203125" bestFit="1" customWidth="1"/>
    <col min="8" max="14" width="4.1640625" bestFit="1" customWidth="1"/>
    <col min="15" max="15" width="8.1640625" bestFit="1" customWidth="1"/>
    <col min="16" max="16" width="13.5" bestFit="1" customWidth="1"/>
    <col min="17" max="17" width="9.33203125" bestFit="1" customWidth="1"/>
    <col min="18" max="18" width="6.33203125" bestFit="1" customWidth="1"/>
    <col min="19" max="19" width="9.33203125" bestFit="1" customWidth="1"/>
    <col min="20" max="20" width="6.33203125" bestFit="1" customWidth="1"/>
    <col min="21" max="21" width="9.33203125" bestFit="1" customWidth="1"/>
    <col min="22" max="22" width="6.33203125" bestFit="1" customWidth="1"/>
    <col min="23" max="23" width="9.33203125" bestFit="1" customWidth="1"/>
    <col min="24" max="24" width="13.5" customWidth="1"/>
    <col min="25" max="25" width="7.1640625" bestFit="1" customWidth="1"/>
    <col min="26" max="26" width="5.33203125" bestFit="1" customWidth="1"/>
    <col min="27" max="27" width="8.1640625" bestFit="1" customWidth="1"/>
    <col min="28" max="28" width="5.33203125" bestFit="1" customWidth="1"/>
    <col min="29" max="29" width="8.1640625" bestFit="1" customWidth="1"/>
    <col min="30" max="30" width="6.33203125" bestFit="1" customWidth="1"/>
    <col min="31" max="31" width="9.33203125" bestFit="1" customWidth="1"/>
    <col min="32" max="32" width="6.33203125" bestFit="1" customWidth="1"/>
    <col min="33" max="33" width="9.33203125" bestFit="1" customWidth="1"/>
    <col min="34" max="34" width="6.33203125" bestFit="1" customWidth="1"/>
    <col min="35" max="35" width="9.33203125" bestFit="1" customWidth="1"/>
    <col min="36" max="36" width="6.33203125" bestFit="1" customWidth="1"/>
    <col min="37" max="37" width="9.33203125" bestFit="1" customWidth="1"/>
    <col min="38" max="38" width="6.33203125" bestFit="1" customWidth="1"/>
    <col min="39" max="39" width="9.33203125" bestFit="1" customWidth="1"/>
    <col min="40" max="40" width="6.33203125" bestFit="1" customWidth="1"/>
    <col min="41" max="41" width="9.33203125" bestFit="1" customWidth="1"/>
    <col min="42" max="42" width="6.33203125" bestFit="1" customWidth="1"/>
    <col min="43" max="43" width="9.33203125" bestFit="1" customWidth="1"/>
    <col min="44" max="44" width="6.33203125" bestFit="1" customWidth="1"/>
    <col min="45" max="45" width="9.33203125" bestFit="1" customWidth="1"/>
    <col min="46" max="46" width="18.33203125" bestFit="1" customWidth="1"/>
    <col min="47" max="47" width="21.1640625" bestFit="1" customWidth="1"/>
  </cols>
  <sheetData>
    <row r="2" spans="1:3">
      <c r="A2" s="5" t="s">
        <v>22</v>
      </c>
      <c r="B2" t="s">
        <v>28</v>
      </c>
    </row>
    <row r="4" spans="1:3">
      <c r="B4" s="5" t="s">
        <v>24</v>
      </c>
    </row>
    <row r="5" spans="1:3">
      <c r="A5" s="5" t="s">
        <v>26</v>
      </c>
      <c r="B5" t="s">
        <v>23</v>
      </c>
      <c r="C5" t="s">
        <v>25</v>
      </c>
    </row>
    <row r="6" spans="1:3">
      <c r="A6" s="7">
        <v>1</v>
      </c>
      <c r="B6" s="6">
        <v>310</v>
      </c>
      <c r="C6" s="6">
        <v>15</v>
      </c>
    </row>
    <row r="7" spans="1:3">
      <c r="A7" s="7">
        <v>2</v>
      </c>
      <c r="B7" s="6">
        <v>295</v>
      </c>
      <c r="C7" s="6">
        <v>15</v>
      </c>
    </row>
    <row r="8" spans="1:3">
      <c r="A8" s="7">
        <v>3</v>
      </c>
      <c r="B8" s="6">
        <v>230</v>
      </c>
      <c r="C8" s="6">
        <v>10</v>
      </c>
    </row>
    <row r="9" spans="1:3">
      <c r="A9" s="7">
        <v>4</v>
      </c>
      <c r="B9" s="6">
        <v>220</v>
      </c>
      <c r="C9" s="6">
        <v>10</v>
      </c>
    </row>
    <row r="10" spans="1:3">
      <c r="A10" s="7">
        <v>5</v>
      </c>
      <c r="B10" s="6">
        <v>210</v>
      </c>
      <c r="C10" s="6">
        <v>10</v>
      </c>
    </row>
    <row r="11" spans="1:3">
      <c r="A11" s="7">
        <v>6</v>
      </c>
      <c r="B11" s="6">
        <v>200</v>
      </c>
      <c r="C11" s="6">
        <v>10</v>
      </c>
    </row>
    <row r="12" spans="1:3">
      <c r="A12" s="7">
        <v>7</v>
      </c>
      <c r="B12" s="6">
        <v>190</v>
      </c>
      <c r="C12" s="6">
        <v>10</v>
      </c>
    </row>
    <row r="13" spans="1:3">
      <c r="A13" s="7">
        <v>8</v>
      </c>
      <c r="B13" s="6">
        <v>180</v>
      </c>
      <c r="C13" s="6">
        <v>10</v>
      </c>
    </row>
    <row r="14" spans="1:3">
      <c r="A14" s="7" t="s">
        <v>27</v>
      </c>
      <c r="B14" s="6">
        <v>1835</v>
      </c>
      <c r="C14" s="6">
        <v>90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Tomasz Włodarek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Włodarek</dc:creator>
  <cp:lastModifiedBy>Tomasz Włodarek</cp:lastModifiedBy>
  <dcterms:created xsi:type="dcterms:W3CDTF">2011-09-10T21:30:21Z</dcterms:created>
  <dcterms:modified xsi:type="dcterms:W3CDTF">2012-02-18T19:08:03Z</dcterms:modified>
</cp:coreProperties>
</file>